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autoCompressPictures="0" defaultThemeVersion="124226"/>
  <mc:AlternateContent xmlns:mc="http://schemas.openxmlformats.org/markup-compatibility/2006">
    <mc:Choice Requires="x15">
      <x15ac:absPath xmlns:x15ac="http://schemas.microsoft.com/office/spreadsheetml/2010/11/ac" url="C:\sCloud\tma\003 MTMA\0033_Website\trainertools.tm-academy.de\DE\Downloads\"/>
    </mc:Choice>
  </mc:AlternateContent>
  <xr:revisionPtr revIDLastSave="0" documentId="13_ncr:1_{BC4CD273-F330-411A-B42B-5C4484B06176}" xr6:coauthVersionLast="36" xr6:coauthVersionMax="36" xr10:uidLastSave="{00000000-0000-0000-0000-000000000000}"/>
  <bookViews>
    <workbookView xWindow="0" yWindow="0" windowWidth="30075" windowHeight="18675" xr2:uid="{00000000-000D-0000-FFFF-FFFF00000000}"/>
  </bookViews>
  <sheets>
    <sheet name="Schedule" sheetId="1" r:id="rId1"/>
    <sheet name="Module and Time" sheetId="2" r:id="rId2"/>
  </sheets>
  <definedNames>
    <definedName name="_xlnm.Print_Area" localSheetId="0">Schedule!$A$2:$K$52</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G11" i="1" l="1"/>
  <c r="H11" i="1"/>
  <c r="G12" i="1"/>
  <c r="H12" i="1"/>
  <c r="G13" i="1"/>
  <c r="H13" i="1"/>
  <c r="G14" i="1"/>
  <c r="H14" i="1"/>
  <c r="G15" i="1"/>
  <c r="H15" i="1"/>
  <c r="G16" i="1"/>
  <c r="H16" i="1"/>
  <c r="G17" i="1"/>
  <c r="H17" i="1"/>
  <c r="G18" i="1"/>
  <c r="H18" i="1"/>
  <c r="G19" i="1"/>
  <c r="H19" i="1"/>
  <c r="G20" i="1"/>
  <c r="H20" i="1"/>
  <c r="G21" i="1"/>
  <c r="H21" i="1"/>
  <c r="F49" i="1"/>
  <c r="F22" i="1"/>
  <c r="C3" i="2"/>
  <c r="C10" i="2"/>
  <c r="D10" i="2"/>
  <c r="C7" i="2"/>
  <c r="D7" i="2"/>
  <c r="C8" i="2"/>
  <c r="D8" i="2"/>
  <c r="C6" i="2"/>
  <c r="D6" i="2"/>
  <c r="C5" i="2"/>
  <c r="D5" i="2"/>
  <c r="C4" i="2"/>
  <c r="D4" i="2"/>
  <c r="D2" i="2"/>
  <c r="D3" i="2"/>
  <c r="H27" i="1"/>
  <c r="G28" i="1"/>
  <c r="H28" i="1"/>
  <c r="G29" i="1"/>
  <c r="F23" i="1"/>
  <c r="H4" i="1"/>
  <c r="G5" i="1"/>
  <c r="H5" i="1"/>
  <c r="G6" i="1"/>
  <c r="H6" i="1"/>
  <c r="G7" i="1"/>
  <c r="H7" i="1"/>
  <c r="G8" i="1"/>
  <c r="H8" i="1"/>
  <c r="G9" i="1"/>
  <c r="H9" i="1"/>
  <c r="G10" i="1"/>
  <c r="H10" i="1"/>
  <c r="H29" i="1"/>
  <c r="G30" i="1"/>
  <c r="H30" i="1"/>
  <c r="G31" i="1"/>
  <c r="H31" i="1"/>
  <c r="G32" i="1"/>
  <c r="H32" i="1"/>
  <c r="G33" i="1"/>
  <c r="H33" i="1"/>
  <c r="G34" i="1"/>
  <c r="H34" i="1"/>
  <c r="G35" i="1"/>
  <c r="H35" i="1"/>
  <c r="G36" i="1"/>
  <c r="H36" i="1"/>
  <c r="G37" i="1"/>
  <c r="H37" i="1"/>
  <c r="G38" i="1"/>
  <c r="H38" i="1"/>
  <c r="G39" i="1"/>
  <c r="H39" i="1"/>
  <c r="G40" i="1"/>
  <c r="H40" i="1"/>
  <c r="G41" i="1"/>
  <c r="H41" i="1"/>
  <c r="G42" i="1"/>
  <c r="H42" i="1"/>
  <c r="G43" i="1"/>
  <c r="H43" i="1"/>
  <c r="G44" i="1"/>
  <c r="H44" i="1"/>
  <c r="G45" i="1"/>
  <c r="H45" i="1"/>
  <c r="G46" i="1"/>
  <c r="H46" i="1"/>
  <c r="G47" i="1"/>
  <c r="H47" i="1"/>
  <c r="G48" i="1"/>
  <c r="H48" i="1"/>
  <c r="F50" i="1"/>
</calcChain>
</file>

<file path=xl/sharedStrings.xml><?xml version="1.0" encoding="utf-8"?>
<sst xmlns="http://schemas.openxmlformats.org/spreadsheetml/2006/main" count="111" uniqueCount="63">
  <si>
    <t>Exercise</t>
  </si>
  <si>
    <t>Discussion</t>
  </si>
  <si>
    <t>Interact. Lect.</t>
  </si>
  <si>
    <t>Start</t>
  </si>
  <si>
    <t>1 on 1  intro</t>
  </si>
  <si>
    <t>Introductions (prof., class and course)</t>
  </si>
  <si>
    <t>Training Minutes</t>
  </si>
  <si>
    <t>Training Hours</t>
  </si>
  <si>
    <t>Post-It Notes / Metaplan</t>
  </si>
  <si>
    <t>Team Development</t>
  </si>
  <si>
    <t>Meeting Facilitation</t>
  </si>
  <si>
    <t>Communication</t>
  </si>
  <si>
    <t>Leading without Authority</t>
  </si>
  <si>
    <t>Operations Metrics</t>
  </si>
  <si>
    <t>Negotiation</t>
  </si>
  <si>
    <t>Time Management</t>
  </si>
  <si>
    <t>Risk Management</t>
  </si>
  <si>
    <t>Conflict Solving</t>
  </si>
  <si>
    <t>Intro, Setup, Framework</t>
  </si>
  <si>
    <t>Sampling Events</t>
  </si>
  <si>
    <t>Escalation Process</t>
  </si>
  <si>
    <t>Do</t>
  </si>
  <si>
    <t>On Hold</t>
  </si>
  <si>
    <t>out</t>
  </si>
  <si>
    <t>PLM Training</t>
  </si>
  <si>
    <t>next Workshop</t>
  </si>
  <si>
    <t>Intro and Set up</t>
  </si>
  <si>
    <t>Walk trough PMR</t>
  </si>
  <si>
    <t>Delegation and  (Coaching) Leading</t>
  </si>
  <si>
    <t>Decision and Problem Solving</t>
  </si>
  <si>
    <t>Min</t>
  </si>
  <si>
    <t>hours</t>
  </si>
  <si>
    <t>After Gate 3 to Gate 4</t>
  </si>
  <si>
    <t>After Gate 4 to the rest</t>
  </si>
  <si>
    <t>Move to PLM Training</t>
  </si>
  <si>
    <t>Done</t>
  </si>
  <si>
    <t xml:space="preserve">Safety by hoster 
</t>
  </si>
  <si>
    <t>Flip charts</t>
  </si>
  <si>
    <t>Wall of knowledge</t>
  </si>
  <si>
    <t>Themen  
Cluster</t>
  </si>
  <si>
    <t>Wie geliefert</t>
  </si>
  <si>
    <t>Inhalt</t>
  </si>
  <si>
    <t>Dauer</t>
  </si>
  <si>
    <t xml:space="preserve">Ende </t>
  </si>
  <si>
    <t>Notizen</t>
  </si>
  <si>
    <t>Benötigtes Material</t>
  </si>
  <si>
    <t>Stellen Sie sich auf und sortieren Sie nach dem ersten Buchstaben Ihres Vornamens, ohne einen Buchstaben zu sagen.
Wenn Sie sortiert sind:
Sagen Sie Ihren Namen - Kontrollsequenz
Wie viel Erfahrung Sie haben (Jahre)
Ein Hobby oder eine Leidenschaft im Leben
Lernen hinter dem Lernen!!
Was ist hier passiert?
Wie sind Sie an diese Herausforderung herangegangen?
Wer hat geführt?
Wie haben Sie als Gruppe gearbeitet?
Wie haben Sie sich gegenseitig betreut?
Wie haben Sie diese Arbeit geplant und organisiert?
Was hat gut funktioniert? Was können Sie besser machen?</t>
  </si>
  <si>
    <t>Erwartungshaltung</t>
  </si>
  <si>
    <t>Sammeln Sie die Erwartungen der Klasse, um am Ende auf sie zurückzukommen und die Erwartungen zu überprüfen</t>
  </si>
  <si>
    <t>Gute Lernumgebung</t>
  </si>
  <si>
    <t>Wie wollen wir hier alle miteinader umgehen. Stellen Sie sicher, dass alle mit einer guten Lernumgebung einverstanden sind (keine Laptops, Telefone...)</t>
  </si>
  <si>
    <t>Vier Stufen der Kompetenzentwicklung</t>
  </si>
  <si>
    <t>Jeder lernt, erfahrene Menschen sind sich über die Schritte, die sie automatisch ausführen, klarer, und weniger erfahrene Menschen lernen Schritte und bekommen eine Vorstellung davon, was am besten funktioniert</t>
  </si>
  <si>
    <t>Feedback Regeln</t>
  </si>
  <si>
    <t>Entwicklungsfeedback hilft Menschen, durch Feedback zu lernen und dieses Feedback auf eine positive Art und Weise zu geben/empfangen</t>
  </si>
  <si>
    <t>Tag 1</t>
  </si>
  <si>
    <t>Tag 2</t>
  </si>
  <si>
    <t xml:space="preserve">Pause </t>
  </si>
  <si>
    <t>Mittagspause</t>
  </si>
  <si>
    <t>Kommunikation</t>
  </si>
  <si>
    <t>Team - Entwicklung</t>
  </si>
  <si>
    <t>Moderation / Effektive Meetings</t>
  </si>
  <si>
    <t>Führen ohne direkte Weisungsbefugnis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</si>
</sst>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4"/>
      <color theme="1"/>
      <name val="Calibri"/>
      <family val="2"/>
      <scheme val="minor"/>
    </font>
    <font>
      <sz val="14"/>
      <color theme="1"/>
      <name val="Calibri"/>
      <family val="2"/>
      <scheme val="minor"/>
    </font>
    <font>
      <b/>
      <sz val="18"/>
      <color theme="1"/>
      <name val="Calibri"/>
      <family val="2"/>
      <scheme val="minor"/>
    </font>
    <font>
      <sz val="16"/>
      <color theme="1"/>
      <name val="Calibri"/>
      <family val="2"/>
      <scheme val="minor"/>
    </font>
    <font>
      <sz val="11"/>
      <name val="Calibri"/>
      <family val="2"/>
      <scheme val="minor"/>
    </font>
    <font>
      <b/>
      <sz val="11"/>
      <color rgb="FF000000"/>
      <name val="Calibri"/>
      <family val="2"/>
      <scheme val="minor"/>
    </font>
    <font>
      <sz val="11"/>
      <color theme="0"/>
      <name val="Calibri"/>
      <family val="2"/>
      <scheme val="minor"/>
    </font>
    <font>
      <b/>
      <sz val="11"/>
      <name val="Calibri"/>
      <family val="2"/>
      <scheme val="minor"/>
    </font>
    <font>
      <b/>
      <i/>
      <sz val="11"/>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7C8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6"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9">
    <xf numFmtId="0" fontId="0" fillId="0" borderId="0" xfId="0"/>
    <xf numFmtId="0" fontId="0" fillId="0" borderId="0" xfId="0" applyAlignment="1">
      <alignment horizontal="center"/>
    </xf>
    <xf numFmtId="0" fontId="0" fillId="5" borderId="0" xfId="0" applyFill="1" applyAlignment="1">
      <alignment horizontal="center"/>
    </xf>
    <xf numFmtId="0" fontId="0" fillId="5" borderId="0" xfId="0" applyFill="1"/>
    <xf numFmtId="0" fontId="0" fillId="6" borderId="1" xfId="0" applyFill="1" applyBorder="1"/>
    <xf numFmtId="0" fontId="0" fillId="0" borderId="0" xfId="0" applyAlignment="1">
      <alignment vertical="top"/>
    </xf>
    <xf numFmtId="0" fontId="4" fillId="0" borderId="0" xfId="0" applyFont="1" applyAlignment="1">
      <alignment vertical="top"/>
    </xf>
    <xf numFmtId="0" fontId="3" fillId="0" borderId="0" xfId="0" applyFont="1" applyAlignment="1">
      <alignment horizontal="center" vertical="top"/>
    </xf>
    <xf numFmtId="0" fontId="3" fillId="0" borderId="0" xfId="0" applyFont="1" applyAlignment="1">
      <alignment horizontal="center" vertical="top" wrapText="1"/>
    </xf>
    <xf numFmtId="0" fontId="5" fillId="5" borderId="0" xfId="0" applyFont="1" applyFill="1" applyAlignment="1">
      <alignment horizontal="center"/>
    </xf>
    <xf numFmtId="0" fontId="0" fillId="6" borderId="1" xfId="0" applyFill="1" applyBorder="1" applyAlignment="1">
      <alignment horizontal="center" vertical="center"/>
    </xf>
    <xf numFmtId="0" fontId="0" fillId="6" borderId="1" xfId="0" applyFill="1" applyBorder="1" applyAlignment="1">
      <alignment vertical="center"/>
    </xf>
    <xf numFmtId="0" fontId="0" fillId="3" borderId="1" xfId="0" applyFill="1" applyBorder="1" applyAlignment="1">
      <alignment horizontal="center"/>
    </xf>
    <xf numFmtId="0" fontId="0" fillId="4" borderId="1" xfId="0" applyFill="1" applyBorder="1" applyAlignment="1">
      <alignment horizontal="center"/>
    </xf>
    <xf numFmtId="0" fontId="0" fillId="3" borderId="1" xfId="0" applyFill="1" applyBorder="1" applyAlignment="1">
      <alignment horizontal="center" vertical="center"/>
    </xf>
    <xf numFmtId="0" fontId="2" fillId="6" borderId="1" xfId="0" applyFont="1" applyFill="1" applyBorder="1" applyAlignment="1">
      <alignment horizontal="left" vertical="center"/>
    </xf>
    <xf numFmtId="0" fontId="0" fillId="0" borderId="1" xfId="0" applyFill="1" applyBorder="1"/>
    <xf numFmtId="0" fontId="0" fillId="6" borderId="1" xfId="0" applyFill="1" applyBorder="1" applyAlignment="1">
      <alignment wrapText="1"/>
    </xf>
    <xf numFmtId="0" fontId="0" fillId="6" borderId="1" xfId="0" applyFill="1" applyBorder="1" applyAlignment="1">
      <alignment vertical="center" wrapText="1"/>
    </xf>
    <xf numFmtId="0" fontId="0" fillId="0" borderId="0" xfId="0" applyFill="1" applyBorder="1" applyAlignment="1">
      <alignment horizontal="center"/>
    </xf>
    <xf numFmtId="0" fontId="2" fillId="0" borderId="0" xfId="0" applyFont="1" applyFill="1" applyBorder="1" applyAlignment="1">
      <alignment horizontal="right" vertical="center"/>
    </xf>
    <xf numFmtId="0" fontId="0" fillId="5" borderId="0" xfId="0" applyFill="1" applyBorder="1" applyAlignment="1">
      <alignment horizontal="center"/>
    </xf>
    <xf numFmtId="0" fontId="8" fillId="5" borderId="0" xfId="0" applyFont="1" applyFill="1" applyBorder="1" applyAlignment="1">
      <alignment horizontal="right" vertical="center"/>
    </xf>
    <xf numFmtId="0" fontId="0" fillId="0" borderId="1" xfId="0" applyBorder="1"/>
    <xf numFmtId="0" fontId="0" fillId="0" borderId="1" xfId="0" applyFill="1" applyBorder="1" applyAlignment="1">
      <alignment wrapText="1"/>
    </xf>
    <xf numFmtId="0" fontId="1" fillId="0" borderId="0" xfId="0" applyFont="1" applyFill="1" applyAlignment="1">
      <alignment horizontal="center"/>
    </xf>
    <xf numFmtId="0" fontId="1" fillId="0" borderId="0" xfId="0" applyFont="1" applyFill="1"/>
    <xf numFmtId="0" fontId="1" fillId="0" borderId="0" xfId="0" applyFont="1"/>
    <xf numFmtId="164" fontId="0" fillId="6" borderId="1" xfId="0" applyNumberFormat="1" applyFill="1" applyBorder="1" applyAlignment="1">
      <alignment horizontal="center" vertical="center"/>
    </xf>
    <xf numFmtId="0" fontId="0" fillId="4" borderId="1" xfId="0" applyFill="1" applyBorder="1" applyAlignment="1">
      <alignment horizontal="center" vertical="center"/>
    </xf>
    <xf numFmtId="0" fontId="7" fillId="0" borderId="1" xfId="0" applyFont="1" applyFill="1" applyBorder="1" applyAlignment="1">
      <alignment horizontal="center" vertical="center"/>
    </xf>
    <xf numFmtId="0" fontId="2" fillId="9" borderId="1" xfId="0" applyFont="1" applyFill="1" applyBorder="1" applyAlignment="1">
      <alignment horizontal="left" vertical="center"/>
    </xf>
    <xf numFmtId="0" fontId="6" fillId="0" borderId="0" xfId="0" applyFont="1" applyFill="1" applyAlignment="1">
      <alignment vertical="center" textRotation="90" wrapText="1"/>
    </xf>
    <xf numFmtId="0" fontId="0" fillId="2" borderId="0" xfId="0" applyFill="1"/>
    <xf numFmtId="0" fontId="9" fillId="10" borderId="0" xfId="0" applyFont="1" applyFill="1"/>
    <xf numFmtId="2" fontId="0" fillId="0" borderId="0" xfId="0" applyNumberFormat="1" applyAlignment="1">
      <alignment horizontal="center"/>
    </xf>
    <xf numFmtId="0" fontId="1" fillId="0" borderId="0" xfId="0" applyFont="1" applyAlignment="1">
      <alignment horizontal="center"/>
    </xf>
    <xf numFmtId="0" fontId="0" fillId="0" borderId="0" xfId="0" applyFill="1"/>
    <xf numFmtId="0" fontId="1" fillId="6" borderId="1" xfId="0" applyFont="1" applyFill="1" applyBorder="1" applyAlignment="1">
      <alignment vertical="center"/>
    </xf>
    <xf numFmtId="0" fontId="7" fillId="6" borderId="1" xfId="0" applyFont="1" applyFill="1" applyBorder="1" applyAlignment="1">
      <alignment horizontal="center" vertical="center"/>
    </xf>
    <xf numFmtId="0" fontId="9" fillId="10" borderId="1" xfId="0" applyFont="1" applyFill="1" applyBorder="1"/>
    <xf numFmtId="0" fontId="2" fillId="11" borderId="1" xfId="0" applyFont="1" applyFill="1" applyBorder="1" applyAlignment="1">
      <alignment horizontal="left" vertical="center"/>
    </xf>
    <xf numFmtId="0" fontId="7" fillId="11" borderId="1" xfId="0" applyFont="1" applyFill="1" applyBorder="1"/>
    <xf numFmtId="0" fontId="7" fillId="2" borderId="1" xfId="0" applyFont="1" applyFill="1" applyBorder="1" applyAlignment="1">
      <alignment horizontal="center"/>
    </xf>
    <xf numFmtId="0" fontId="7" fillId="6" borderId="1" xfId="0" applyFont="1" applyFill="1" applyBorder="1" applyAlignment="1">
      <alignment horizontal="left" vertical="center"/>
    </xf>
    <xf numFmtId="164" fontId="7" fillId="6" borderId="1" xfId="0" applyNumberFormat="1" applyFont="1" applyFill="1" applyBorder="1" applyAlignment="1">
      <alignment horizontal="center" vertical="center"/>
    </xf>
    <xf numFmtId="0" fontId="7" fillId="6" borderId="1" xfId="0" applyFont="1" applyFill="1" applyBorder="1" applyAlignment="1">
      <alignment wrapText="1"/>
    </xf>
    <xf numFmtId="0" fontId="7" fillId="6" borderId="1" xfId="0" applyFont="1" applyFill="1" applyBorder="1"/>
    <xf numFmtId="0" fontId="7" fillId="3" borderId="1" xfId="0" applyFont="1" applyFill="1" applyBorder="1" applyAlignment="1">
      <alignment horizontal="center"/>
    </xf>
    <xf numFmtId="0" fontId="7" fillId="4" borderId="1" xfId="0" applyFont="1" applyFill="1" applyBorder="1" applyAlignment="1">
      <alignment horizontal="center"/>
    </xf>
    <xf numFmtId="0" fontId="7" fillId="3" borderId="1" xfId="0" applyFont="1" applyFill="1" applyBorder="1" applyAlignment="1">
      <alignment horizontal="center" vertical="center"/>
    </xf>
    <xf numFmtId="0" fontId="7" fillId="6" borderId="1" xfId="0" applyFont="1" applyFill="1" applyBorder="1" applyAlignment="1">
      <alignment vertical="center" wrapText="1"/>
    </xf>
    <xf numFmtId="0" fontId="7" fillId="6" borderId="1" xfId="0" applyFont="1" applyFill="1" applyBorder="1" applyAlignment="1">
      <alignment vertical="center"/>
    </xf>
    <xf numFmtId="0" fontId="10" fillId="5" borderId="0" xfId="0" applyFont="1" applyFill="1" applyBorder="1" applyAlignment="1">
      <alignment horizontal="center" vertical="center"/>
    </xf>
    <xf numFmtId="0" fontId="11" fillId="5" borderId="0" xfId="0" applyFont="1" applyFill="1" applyBorder="1" applyAlignment="1">
      <alignment horizontal="center" vertical="center"/>
    </xf>
    <xf numFmtId="164" fontId="10" fillId="5" borderId="0" xfId="0" applyNumberFormat="1" applyFont="1" applyFill="1" applyBorder="1" applyAlignment="1">
      <alignment horizontal="center" vertical="center"/>
    </xf>
    <xf numFmtId="0" fontId="10" fillId="5" borderId="0" xfId="0" applyFont="1" applyFill="1" applyBorder="1" applyAlignment="1">
      <alignment vertical="center"/>
    </xf>
    <xf numFmtId="0" fontId="2" fillId="0" borderId="1" xfId="0" applyFont="1" applyFill="1" applyBorder="1" applyAlignment="1">
      <alignment horizontal="left" vertical="center"/>
    </xf>
    <xf numFmtId="0" fontId="0" fillId="0" borderId="1" xfId="0" applyFill="1" applyBorder="1" applyAlignment="1">
      <alignment horizontal="center" vertical="center"/>
    </xf>
    <xf numFmtId="0" fontId="0" fillId="0" borderId="1" xfId="0" applyFill="1" applyBorder="1" applyAlignment="1">
      <alignment vertical="center" wrapText="1"/>
    </xf>
    <xf numFmtId="0" fontId="0" fillId="0" borderId="1" xfId="0" applyFill="1" applyBorder="1" applyAlignment="1">
      <alignment vertical="center"/>
    </xf>
    <xf numFmtId="0" fontId="7" fillId="0" borderId="1" xfId="0" applyFont="1" applyFill="1" applyBorder="1" applyAlignment="1">
      <alignment horizontal="left" vertical="center"/>
    </xf>
    <xf numFmtId="0" fontId="7" fillId="0" borderId="1" xfId="0" applyFont="1" applyFill="1" applyBorder="1" applyAlignment="1">
      <alignment vertical="center" wrapText="1"/>
    </xf>
    <xf numFmtId="0" fontId="7" fillId="0" borderId="1" xfId="0" applyFont="1" applyFill="1" applyBorder="1" applyAlignment="1">
      <alignment vertical="center"/>
    </xf>
    <xf numFmtId="0" fontId="0" fillId="5" borderId="0" xfId="0" applyFont="1" applyFill="1" applyAlignment="1">
      <alignment horizontal="center"/>
    </xf>
    <xf numFmtId="164" fontId="0" fillId="6" borderId="1" xfId="0" applyNumberFormat="1" applyFont="1" applyFill="1" applyBorder="1" applyAlignment="1">
      <alignment horizontal="center" vertical="center"/>
    </xf>
    <xf numFmtId="0" fontId="0" fillId="0" borderId="0" xfId="0" applyFont="1"/>
    <xf numFmtId="164" fontId="7" fillId="0" borderId="1" xfId="0" applyNumberFormat="1" applyFont="1" applyFill="1" applyBorder="1" applyAlignment="1">
      <alignment horizontal="center" vertical="center"/>
    </xf>
    <xf numFmtId="0" fontId="1" fillId="5" borderId="0" xfId="0" applyFont="1" applyFill="1" applyBorder="1" applyAlignment="1">
      <alignment vertical="center"/>
    </xf>
    <xf numFmtId="0" fontId="0" fillId="5" borderId="0" xfId="0" applyFill="1" applyBorder="1" applyAlignment="1">
      <alignment vertical="center"/>
    </xf>
    <xf numFmtId="0" fontId="0" fillId="5" borderId="0" xfId="0" applyFont="1" applyFill="1" applyAlignment="1">
      <alignment vertical="center"/>
    </xf>
    <xf numFmtId="0" fontId="0" fillId="0" borderId="0" xfId="0" applyBorder="1"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0" fillId="5" borderId="0" xfId="0" applyFill="1" applyAlignment="1">
      <alignment horizontal="center" vertical="center"/>
    </xf>
    <xf numFmtId="0" fontId="0" fillId="5" borderId="0" xfId="0" applyFont="1" applyFill="1" applyAlignment="1">
      <alignment horizontal="center" vertical="center"/>
    </xf>
    <xf numFmtId="164" fontId="0" fillId="0" borderId="1" xfId="0" applyNumberFormat="1" applyFont="1" applyFill="1" applyBorder="1" applyAlignment="1">
      <alignment horizontal="center" vertical="center"/>
    </xf>
    <xf numFmtId="0" fontId="1" fillId="5" borderId="0" xfId="0" applyFont="1" applyFill="1"/>
    <xf numFmtId="0" fontId="6" fillId="9" borderId="0" xfId="0" applyFont="1" applyFill="1" applyAlignment="1">
      <alignment vertical="center" textRotation="90" wrapText="1"/>
    </xf>
    <xf numFmtId="0" fontId="0" fillId="0" borderId="0" xfId="0" applyAlignment="1"/>
    <xf numFmtId="0" fontId="7" fillId="0" borderId="1" xfId="0" applyFont="1" applyFill="1" applyBorder="1" applyAlignment="1">
      <alignment wrapText="1"/>
    </xf>
    <xf numFmtId="0" fontId="7" fillId="0" borderId="1" xfId="0" applyFont="1" applyFill="1" applyBorder="1"/>
    <xf numFmtId="0" fontId="6" fillId="12" borderId="0" xfId="0" applyFont="1" applyFill="1" applyAlignment="1">
      <alignment horizontal="center" vertical="center" textRotation="90" wrapText="1"/>
    </xf>
    <xf numFmtId="0" fontId="0" fillId="0" borderId="0" xfId="0" applyAlignment="1">
      <alignment horizontal="center"/>
    </xf>
    <xf numFmtId="0" fontId="6" fillId="7" borderId="0" xfId="0" applyFont="1" applyFill="1" applyAlignment="1">
      <alignment horizontal="center" vertical="center" textRotation="90" wrapText="1"/>
    </xf>
    <xf numFmtId="0" fontId="6" fillId="9" borderId="0" xfId="0" applyFont="1" applyFill="1" applyAlignment="1">
      <alignment horizontal="center" vertical="center" textRotation="90" wrapText="1"/>
    </xf>
    <xf numFmtId="0" fontId="6" fillId="11" borderId="0" xfId="0" applyFont="1" applyFill="1" applyAlignment="1">
      <alignment horizontal="center" vertical="center" textRotation="90" wrapText="1"/>
    </xf>
    <xf numFmtId="0" fontId="6" fillId="8" borderId="0" xfId="0" applyFont="1" applyFill="1" applyAlignment="1">
      <alignment horizontal="center" vertical="center" textRotation="90" wrapText="1"/>
    </xf>
  </cellXfs>
  <cellStyles count="1">
    <cellStyle name="Standard" xfId="0" builtinId="0"/>
  </cellStyles>
  <dxfs count="0"/>
  <tableStyles count="0" defaultTableStyle="TableStyleMedium2" defaultPivotStyle="PivotStyleLight16"/>
  <colors>
    <mruColors>
      <color rgb="FF66FF66"/>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90907</xdr:rowOff>
    </xdr:from>
    <xdr:to>
      <xdr:col>4</xdr:col>
      <xdr:colOff>89646</xdr:colOff>
      <xdr:row>0</xdr:row>
      <xdr:rowOff>1079168</xdr:rowOff>
    </xdr:to>
    <xdr:pic>
      <xdr:nvPicPr>
        <xdr:cNvPr id="2" name="Grafik 1">
          <a:extLst>
            <a:ext uri="{FF2B5EF4-FFF2-40B4-BE49-F238E27FC236}">
              <a16:creationId xmlns:a16="http://schemas.microsoft.com/office/drawing/2014/main" id="{93C60FBF-71D6-47E7-8C59-AA876E22A4C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0907"/>
          <a:ext cx="2319617" cy="98826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52"/>
  <sheetViews>
    <sheetView tabSelected="1" zoomScale="85" zoomScaleNormal="85" zoomScaleSheetLayoutView="85" zoomScalePageLayoutView="125" workbookViewId="0">
      <pane ySplit="2" topLeftCell="A8" activePane="bottomLeft" state="frozen"/>
      <selection activeCell="B1" sqref="B1"/>
      <selection pane="bottomLeft" activeCell="Q32" sqref="Q32:R32"/>
    </sheetView>
  </sheetViews>
  <sheetFormatPr baseColWidth="10" defaultColWidth="9.140625" defaultRowHeight="15" x14ac:dyDescent="0.25"/>
  <cols>
    <col min="1" max="1" width="10.42578125" customWidth="1"/>
    <col min="2" max="2" width="3.42578125" customWidth="1"/>
    <col min="3" max="3" width="3.140625" customWidth="1"/>
    <col min="4" max="4" width="16.42578125" style="1" customWidth="1"/>
    <col min="5" max="5" width="40.42578125" bestFit="1" customWidth="1"/>
    <col min="6" max="6" width="7.85546875" bestFit="1" customWidth="1"/>
    <col min="7" max="7" width="7.5703125" customWidth="1"/>
    <col min="8" max="8" width="8.42578125" style="66" customWidth="1"/>
    <col min="9" max="9" width="68.85546875" customWidth="1"/>
    <col min="10" max="10" width="46.140625" customWidth="1"/>
    <col min="11" max="11" width="4" customWidth="1"/>
    <col min="12" max="12" width="9.140625" style="37"/>
  </cols>
  <sheetData>
    <row r="1" spans="1:12" ht="87" customHeight="1" x14ac:dyDescent="0.25">
      <c r="A1" s="84"/>
      <c r="B1" s="84"/>
      <c r="C1" s="84"/>
      <c r="D1" s="84"/>
      <c r="E1" s="80"/>
    </row>
    <row r="2" spans="1:12" s="5" customFormat="1" ht="41.45" customHeight="1" x14ac:dyDescent="0.25">
      <c r="A2" s="8" t="s">
        <v>39</v>
      </c>
      <c r="B2" s="6"/>
      <c r="C2" s="6"/>
      <c r="D2" s="7" t="s">
        <v>40</v>
      </c>
      <c r="E2" s="7" t="s">
        <v>41</v>
      </c>
      <c r="F2" s="8" t="s">
        <v>42</v>
      </c>
      <c r="G2" s="7" t="s">
        <v>3</v>
      </c>
      <c r="H2" s="7" t="s">
        <v>43</v>
      </c>
      <c r="I2" s="7" t="s">
        <v>44</v>
      </c>
      <c r="J2" s="7" t="s">
        <v>45</v>
      </c>
      <c r="L2" s="37"/>
    </row>
    <row r="3" spans="1:12" ht="23.25" x14ac:dyDescent="0.35">
      <c r="C3" s="3"/>
      <c r="D3" s="2"/>
      <c r="E3" s="9" t="s">
        <v>55</v>
      </c>
      <c r="F3" s="2"/>
      <c r="G3" s="2"/>
      <c r="H3" s="64"/>
      <c r="I3" s="3"/>
      <c r="J3" s="3"/>
      <c r="K3" s="3"/>
    </row>
    <row r="4" spans="1:12" ht="14.45" customHeight="1" x14ac:dyDescent="0.25">
      <c r="A4" s="85" t="s">
        <v>18</v>
      </c>
      <c r="C4" s="3"/>
      <c r="D4" s="43" t="s">
        <v>1</v>
      </c>
      <c r="E4" s="44" t="s">
        <v>5</v>
      </c>
      <c r="F4" s="39">
        <v>10</v>
      </c>
      <c r="G4" s="45">
        <v>0.41666666666666669</v>
      </c>
      <c r="H4" s="45">
        <f>G4+TIME(0,F4,0)</f>
        <v>0.4236111111111111</v>
      </c>
      <c r="I4" s="46" t="s">
        <v>36</v>
      </c>
      <c r="J4" s="47"/>
      <c r="K4" s="3"/>
    </row>
    <row r="5" spans="1:12" ht="225" x14ac:dyDescent="0.25">
      <c r="A5" s="85"/>
      <c r="C5" s="3"/>
      <c r="D5" s="48" t="s">
        <v>0</v>
      </c>
      <c r="E5" s="44" t="s">
        <v>4</v>
      </c>
      <c r="F5" s="39">
        <v>15</v>
      </c>
      <c r="G5" s="45">
        <f>H4</f>
        <v>0.4236111111111111</v>
      </c>
      <c r="H5" s="45">
        <f>G5+TIME(0,F5,0)</f>
        <v>0.43402777777777779</v>
      </c>
      <c r="I5" s="46" t="s">
        <v>46</v>
      </c>
      <c r="J5" s="47"/>
      <c r="K5" s="3"/>
    </row>
    <row r="6" spans="1:12" ht="42" customHeight="1" x14ac:dyDescent="0.25">
      <c r="A6" s="85"/>
      <c r="C6" s="3"/>
      <c r="D6" s="48" t="s">
        <v>0</v>
      </c>
      <c r="E6" s="44" t="s">
        <v>47</v>
      </c>
      <c r="F6" s="39">
        <v>15</v>
      </c>
      <c r="G6" s="45">
        <f t="shared" ref="G6:G21" si="0">H5</f>
        <v>0.43402777777777779</v>
      </c>
      <c r="H6" s="45">
        <f t="shared" ref="H6:H21" si="1">G6+TIME(0,F6,0)</f>
        <v>0.44444444444444448</v>
      </c>
      <c r="I6" s="46" t="s">
        <v>48</v>
      </c>
      <c r="J6" s="47" t="s">
        <v>8</v>
      </c>
      <c r="K6" s="3"/>
    </row>
    <row r="7" spans="1:12" ht="54.75" customHeight="1" x14ac:dyDescent="0.25">
      <c r="A7" s="85"/>
      <c r="C7" s="3"/>
      <c r="D7" s="43" t="s">
        <v>1</v>
      </c>
      <c r="E7" s="44" t="s">
        <v>49</v>
      </c>
      <c r="F7" s="39">
        <v>5</v>
      </c>
      <c r="G7" s="45">
        <f t="shared" si="0"/>
        <v>0.44444444444444448</v>
      </c>
      <c r="H7" s="45">
        <f t="shared" si="1"/>
        <v>0.44791666666666669</v>
      </c>
      <c r="I7" s="46" t="s">
        <v>50</v>
      </c>
      <c r="J7" s="47" t="s">
        <v>37</v>
      </c>
      <c r="K7" s="3"/>
    </row>
    <row r="8" spans="1:12" ht="60" x14ac:dyDescent="0.25">
      <c r="A8" s="85"/>
      <c r="C8" s="3"/>
      <c r="D8" s="49" t="s">
        <v>2</v>
      </c>
      <c r="E8" s="44" t="s">
        <v>51</v>
      </c>
      <c r="F8" s="39">
        <v>5</v>
      </c>
      <c r="G8" s="45">
        <f t="shared" si="0"/>
        <v>0.44791666666666669</v>
      </c>
      <c r="H8" s="45">
        <f t="shared" si="1"/>
        <v>0.4513888888888889</v>
      </c>
      <c r="I8" s="46" t="s">
        <v>52</v>
      </c>
      <c r="J8" s="47"/>
      <c r="K8" s="3"/>
    </row>
    <row r="9" spans="1:12" ht="30" x14ac:dyDescent="0.25">
      <c r="A9" s="85"/>
      <c r="C9" s="3"/>
      <c r="D9" s="43" t="s">
        <v>1</v>
      </c>
      <c r="E9" s="44" t="s">
        <v>53</v>
      </c>
      <c r="F9" s="39">
        <v>5</v>
      </c>
      <c r="G9" s="45">
        <f t="shared" si="0"/>
        <v>0.4513888888888889</v>
      </c>
      <c r="H9" s="45">
        <f t="shared" si="1"/>
        <v>0.4548611111111111</v>
      </c>
      <c r="I9" s="46" t="s">
        <v>54</v>
      </c>
      <c r="J9" s="47"/>
      <c r="K9" s="3"/>
    </row>
    <row r="10" spans="1:12" s="27" customFormat="1" x14ac:dyDescent="0.25">
      <c r="A10" s="85"/>
      <c r="C10" s="78"/>
      <c r="D10" s="53"/>
      <c r="E10" s="54" t="s">
        <v>57</v>
      </c>
      <c r="F10" s="53">
        <v>15</v>
      </c>
      <c r="G10" s="55">
        <f t="shared" si="0"/>
        <v>0.4548611111111111</v>
      </c>
      <c r="H10" s="55">
        <f t="shared" ref="H10:H13" si="2">G10+TIME(0,F10,0)</f>
        <v>0.46527777777777779</v>
      </c>
      <c r="I10" s="56"/>
      <c r="J10" s="56"/>
      <c r="K10" s="78"/>
      <c r="L10" s="37"/>
    </row>
    <row r="11" spans="1:12" x14ac:dyDescent="0.25">
      <c r="A11" s="85"/>
      <c r="C11" s="3"/>
      <c r="D11" s="50" t="s">
        <v>0</v>
      </c>
      <c r="E11" s="44"/>
      <c r="F11" s="39">
        <v>30</v>
      </c>
      <c r="G11" s="45">
        <f t="shared" si="0"/>
        <v>0.46527777777777779</v>
      </c>
      <c r="H11" s="45">
        <f t="shared" si="2"/>
        <v>0.4861111111111111</v>
      </c>
      <c r="I11" s="51"/>
      <c r="J11" s="52"/>
      <c r="K11" s="3"/>
    </row>
    <row r="12" spans="1:12" x14ac:dyDescent="0.25">
      <c r="A12" s="85"/>
      <c r="C12" s="3"/>
      <c r="D12" s="48" t="s">
        <v>0</v>
      </c>
      <c r="E12" s="61"/>
      <c r="F12" s="30">
        <v>40</v>
      </c>
      <c r="G12" s="67">
        <f t="shared" si="0"/>
        <v>0.4861111111111111</v>
      </c>
      <c r="H12" s="67">
        <f t="shared" si="2"/>
        <v>0.51388888888888884</v>
      </c>
      <c r="I12" s="81"/>
      <c r="J12" s="82"/>
      <c r="K12" s="3"/>
    </row>
    <row r="13" spans="1:12" x14ac:dyDescent="0.25">
      <c r="A13" s="32"/>
      <c r="C13" s="3"/>
      <c r="D13" s="53"/>
      <c r="E13" s="54" t="s">
        <v>58</v>
      </c>
      <c r="F13" s="53">
        <v>60</v>
      </c>
      <c r="G13" s="55">
        <f t="shared" si="0"/>
        <v>0.51388888888888884</v>
      </c>
      <c r="H13" s="55">
        <f t="shared" si="2"/>
        <v>0.55555555555555547</v>
      </c>
      <c r="I13" s="56"/>
      <c r="J13" s="56"/>
      <c r="K13" s="3"/>
    </row>
    <row r="14" spans="1:12" x14ac:dyDescent="0.25">
      <c r="A14" s="86" t="s">
        <v>59</v>
      </c>
      <c r="C14" s="3"/>
      <c r="D14" s="12" t="s">
        <v>0</v>
      </c>
      <c r="E14" s="15"/>
      <c r="F14" s="10">
        <v>40</v>
      </c>
      <c r="G14" s="45">
        <f t="shared" si="0"/>
        <v>0.55555555555555547</v>
      </c>
      <c r="H14" s="65">
        <f t="shared" si="1"/>
        <v>0.58333333333333326</v>
      </c>
      <c r="I14" s="17"/>
      <c r="J14" s="11"/>
      <c r="K14" s="3"/>
    </row>
    <row r="15" spans="1:12" ht="75" customHeight="1" x14ac:dyDescent="0.25">
      <c r="A15" s="86"/>
      <c r="C15" s="3"/>
      <c r="D15" s="12" t="s">
        <v>0</v>
      </c>
      <c r="E15" s="15"/>
      <c r="F15" s="10">
        <v>40</v>
      </c>
      <c r="G15" s="45">
        <f t="shared" si="0"/>
        <v>0.58333333333333326</v>
      </c>
      <c r="H15" s="65">
        <f t="shared" si="1"/>
        <v>0.61111111111111105</v>
      </c>
      <c r="I15" s="17"/>
      <c r="J15" s="11"/>
      <c r="K15" s="3"/>
    </row>
    <row r="16" spans="1:12" x14ac:dyDescent="0.25">
      <c r="A16" s="86"/>
      <c r="C16" s="3"/>
      <c r="D16" s="53"/>
      <c r="E16" s="54" t="s">
        <v>57</v>
      </c>
      <c r="F16" s="53">
        <v>15</v>
      </c>
      <c r="G16" s="55">
        <f t="shared" si="0"/>
        <v>0.61111111111111105</v>
      </c>
      <c r="H16" s="55">
        <f>G16+TIME(0,F16,0)</f>
        <v>0.62152777777777768</v>
      </c>
      <c r="I16" s="56"/>
      <c r="J16" s="56"/>
      <c r="K16" s="3"/>
    </row>
    <row r="17" spans="1:11" x14ac:dyDescent="0.25">
      <c r="A17" s="86"/>
      <c r="C17" s="3"/>
      <c r="D17" s="13" t="s">
        <v>2</v>
      </c>
      <c r="E17" s="15"/>
      <c r="F17" s="10">
        <v>40</v>
      </c>
      <c r="G17" s="45">
        <f t="shared" si="0"/>
        <v>0.62152777777777768</v>
      </c>
      <c r="H17" s="65">
        <f t="shared" si="1"/>
        <v>0.64930555555555547</v>
      </c>
      <c r="I17" s="17"/>
      <c r="J17" s="18"/>
      <c r="K17" s="3"/>
    </row>
    <row r="18" spans="1:11" x14ac:dyDescent="0.25">
      <c r="A18" s="86"/>
      <c r="C18" s="3"/>
      <c r="D18" s="12" t="s">
        <v>0</v>
      </c>
      <c r="E18" s="57"/>
      <c r="F18" s="58">
        <v>20</v>
      </c>
      <c r="G18" s="45">
        <f t="shared" si="0"/>
        <v>0.64930555555555547</v>
      </c>
      <c r="H18" s="67">
        <f t="shared" si="1"/>
        <v>0.66319444444444431</v>
      </c>
      <c r="I18" s="24"/>
      <c r="J18" s="16"/>
      <c r="K18" s="3"/>
    </row>
    <row r="19" spans="1:11" x14ac:dyDescent="0.25">
      <c r="A19" s="86"/>
      <c r="C19" s="3"/>
      <c r="D19" s="29" t="s">
        <v>2</v>
      </c>
      <c r="E19" s="57"/>
      <c r="F19" s="58">
        <v>20</v>
      </c>
      <c r="G19" s="45">
        <f t="shared" si="0"/>
        <v>0.66319444444444431</v>
      </c>
      <c r="H19" s="67">
        <f t="shared" si="1"/>
        <v>0.67708333333333315</v>
      </c>
      <c r="I19" s="59"/>
      <c r="J19" s="60"/>
      <c r="K19" s="3"/>
    </row>
    <row r="20" spans="1:11" x14ac:dyDescent="0.25">
      <c r="A20" s="86"/>
      <c r="C20" s="3"/>
      <c r="D20" s="12" t="s">
        <v>0</v>
      </c>
      <c r="E20" s="57"/>
      <c r="F20" s="58">
        <v>15</v>
      </c>
      <c r="G20" s="45">
        <f t="shared" si="0"/>
        <v>0.67708333333333315</v>
      </c>
      <c r="H20" s="67">
        <f>G20+TIME(0,F20,0)</f>
        <v>0.68749999999999978</v>
      </c>
      <c r="I20" s="24"/>
      <c r="J20" s="16"/>
      <c r="K20" s="3"/>
    </row>
    <row r="21" spans="1:11" ht="75" customHeight="1" x14ac:dyDescent="0.25">
      <c r="A21" s="86"/>
      <c r="C21" s="3"/>
      <c r="D21" s="14" t="s">
        <v>0</v>
      </c>
      <c r="E21" s="15"/>
      <c r="F21" s="10">
        <v>20</v>
      </c>
      <c r="G21" s="45">
        <f t="shared" si="0"/>
        <v>0.68749999999999978</v>
      </c>
      <c r="H21" s="65">
        <f t="shared" si="1"/>
        <v>0.70138888888888862</v>
      </c>
      <c r="I21" s="17"/>
      <c r="J21" s="18"/>
      <c r="K21" s="3"/>
    </row>
    <row r="22" spans="1:11" x14ac:dyDescent="0.25">
      <c r="A22" s="32"/>
      <c r="C22" s="3"/>
      <c r="D22" s="21"/>
      <c r="E22" s="22" t="s">
        <v>6</v>
      </c>
      <c r="F22" s="68">
        <f>SUM(F4:F21)-F16-F13-F10</f>
        <v>320</v>
      </c>
      <c r="G22" s="69"/>
      <c r="H22" s="70"/>
      <c r="I22" s="3"/>
      <c r="J22" s="3"/>
      <c r="K22" s="3"/>
    </row>
    <row r="23" spans="1:11" x14ac:dyDescent="0.25">
      <c r="A23" s="32"/>
      <c r="C23" s="3"/>
      <c r="D23" s="21"/>
      <c r="E23" s="22" t="s">
        <v>7</v>
      </c>
      <c r="F23" s="68">
        <f>SUM(F22)/60</f>
        <v>5.333333333333333</v>
      </c>
      <c r="G23" s="69"/>
      <c r="H23" s="70"/>
      <c r="I23" s="3"/>
      <c r="J23" s="3"/>
      <c r="K23" s="3"/>
    </row>
    <row r="24" spans="1:11" x14ac:dyDescent="0.25">
      <c r="A24" s="32"/>
      <c r="D24" s="19"/>
      <c r="E24" s="20"/>
      <c r="F24" s="71"/>
      <c r="G24" s="71"/>
      <c r="H24" s="72"/>
    </row>
    <row r="25" spans="1:11" x14ac:dyDescent="0.25">
      <c r="A25" s="32"/>
      <c r="D25" s="25"/>
      <c r="E25" s="26"/>
      <c r="F25" s="73"/>
      <c r="G25" s="74"/>
      <c r="H25" s="72"/>
    </row>
    <row r="26" spans="1:11" ht="23.25" x14ac:dyDescent="0.35">
      <c r="A26" s="32"/>
      <c r="C26" s="3"/>
      <c r="D26" s="2"/>
      <c r="E26" s="9" t="s">
        <v>56</v>
      </c>
      <c r="F26" s="75"/>
      <c r="G26" s="75"/>
      <c r="H26" s="76"/>
      <c r="I26" s="3"/>
      <c r="J26" s="3"/>
      <c r="K26" s="3"/>
    </row>
    <row r="27" spans="1:11" ht="14.45" customHeight="1" x14ac:dyDescent="0.25">
      <c r="A27" s="32"/>
      <c r="C27" s="3"/>
      <c r="D27" s="14" t="s">
        <v>0</v>
      </c>
      <c r="E27" s="38" t="s">
        <v>38</v>
      </c>
      <c r="F27" s="10">
        <v>40</v>
      </c>
      <c r="G27" s="28">
        <v>0.33333333333333331</v>
      </c>
      <c r="H27" s="65">
        <f t="shared" ref="H27:H38" si="3">G27+TIME(0,F27,0)</f>
        <v>0.3611111111111111</v>
      </c>
      <c r="I27" s="11"/>
      <c r="J27" s="4"/>
      <c r="K27" s="3"/>
    </row>
    <row r="28" spans="1:11" ht="102.75" x14ac:dyDescent="0.25">
      <c r="A28" s="79" t="s">
        <v>59</v>
      </c>
      <c r="C28" s="3"/>
      <c r="D28" s="12" t="s">
        <v>0</v>
      </c>
      <c r="E28" s="57"/>
      <c r="F28" s="58">
        <v>20</v>
      </c>
      <c r="G28" s="45">
        <f t="shared" ref="G28:G48" si="4">H27</f>
        <v>0.3611111111111111</v>
      </c>
      <c r="H28" s="67">
        <f t="shared" si="3"/>
        <v>0.375</v>
      </c>
      <c r="I28" s="59"/>
      <c r="K28" s="3"/>
    </row>
    <row r="29" spans="1:11" x14ac:dyDescent="0.25">
      <c r="A29" s="87" t="s">
        <v>60</v>
      </c>
      <c r="C29" s="3"/>
      <c r="D29" s="50" t="s">
        <v>0</v>
      </c>
      <c r="E29" s="44"/>
      <c r="F29" s="39">
        <v>20</v>
      </c>
      <c r="G29" s="45">
        <f t="shared" si="4"/>
        <v>0.375</v>
      </c>
      <c r="H29" s="45">
        <f t="shared" si="3"/>
        <v>0.3888888888888889</v>
      </c>
      <c r="I29" s="46"/>
      <c r="J29" s="52"/>
      <c r="K29" s="3"/>
    </row>
    <row r="30" spans="1:11" x14ac:dyDescent="0.25">
      <c r="A30" s="87"/>
      <c r="C30" s="3"/>
      <c r="D30" s="14" t="s">
        <v>0</v>
      </c>
      <c r="E30" s="15"/>
      <c r="F30" s="10">
        <v>30</v>
      </c>
      <c r="G30" s="45">
        <f t="shared" si="4"/>
        <v>0.3888888888888889</v>
      </c>
      <c r="H30" s="65">
        <f t="shared" si="3"/>
        <v>0.40972222222222221</v>
      </c>
      <c r="I30" s="18"/>
      <c r="J30" s="11"/>
      <c r="K30" s="3"/>
    </row>
    <row r="31" spans="1:11" x14ac:dyDescent="0.25">
      <c r="A31" s="87"/>
      <c r="C31" s="3"/>
      <c r="D31" s="53"/>
      <c r="E31" s="54" t="s">
        <v>57</v>
      </c>
      <c r="F31" s="53">
        <v>15</v>
      </c>
      <c r="G31" s="55">
        <f t="shared" si="4"/>
        <v>0.40972222222222221</v>
      </c>
      <c r="H31" s="55">
        <f>G31+TIME(0,F31,0)</f>
        <v>0.4201388888888889</v>
      </c>
      <c r="I31" s="56"/>
      <c r="J31" s="56"/>
      <c r="K31" s="3"/>
    </row>
    <row r="32" spans="1:11" ht="30" customHeight="1" x14ac:dyDescent="0.25">
      <c r="A32" s="87"/>
      <c r="C32" s="3"/>
      <c r="D32" s="14" t="s">
        <v>0</v>
      </c>
      <c r="E32" s="15"/>
      <c r="F32" s="10">
        <v>20</v>
      </c>
      <c r="G32" s="45">
        <f>H30</f>
        <v>0.40972222222222221</v>
      </c>
      <c r="H32" s="65">
        <f t="shared" si="3"/>
        <v>0.4236111111111111</v>
      </c>
      <c r="I32" s="17"/>
      <c r="J32" s="11"/>
      <c r="K32" s="3"/>
    </row>
    <row r="33" spans="1:11" x14ac:dyDescent="0.25">
      <c r="A33" s="87"/>
      <c r="C33" s="3"/>
      <c r="D33" s="13" t="s">
        <v>2</v>
      </c>
      <c r="E33" s="15"/>
      <c r="F33" s="10">
        <v>30</v>
      </c>
      <c r="G33" s="45">
        <f t="shared" si="4"/>
        <v>0.4236111111111111</v>
      </c>
      <c r="H33" s="65">
        <f t="shared" si="3"/>
        <v>0.44444444444444442</v>
      </c>
      <c r="I33" s="17"/>
      <c r="J33" s="11"/>
      <c r="K33" s="3"/>
    </row>
    <row r="34" spans="1:11" ht="15" customHeight="1" x14ac:dyDescent="0.25">
      <c r="A34" s="88" t="s">
        <v>61</v>
      </c>
      <c r="C34" s="3"/>
      <c r="D34" s="12" t="s">
        <v>0</v>
      </c>
      <c r="E34" s="15"/>
      <c r="F34" s="10">
        <v>30</v>
      </c>
      <c r="G34" s="45">
        <f t="shared" si="4"/>
        <v>0.44444444444444442</v>
      </c>
      <c r="H34" s="65">
        <f t="shared" si="3"/>
        <v>0.46527777777777773</v>
      </c>
      <c r="I34" s="17"/>
      <c r="J34" s="23"/>
      <c r="K34" s="3"/>
    </row>
    <row r="35" spans="1:11" x14ac:dyDescent="0.25">
      <c r="A35" s="88"/>
      <c r="C35" s="3"/>
      <c r="D35" s="12" t="s">
        <v>0</v>
      </c>
      <c r="E35" s="15"/>
      <c r="F35" s="10">
        <v>15</v>
      </c>
      <c r="G35" s="45">
        <f t="shared" si="4"/>
        <v>0.46527777777777773</v>
      </c>
      <c r="H35" s="65">
        <f t="shared" si="3"/>
        <v>0.47569444444444442</v>
      </c>
      <c r="I35" s="17"/>
      <c r="J35" s="4"/>
      <c r="K35" s="3"/>
    </row>
    <row r="36" spans="1:11" x14ac:dyDescent="0.25">
      <c r="A36" s="88"/>
      <c r="C36" s="3"/>
      <c r="D36" s="12" t="s">
        <v>0</v>
      </c>
      <c r="E36" s="15"/>
      <c r="F36" s="10">
        <v>40</v>
      </c>
      <c r="G36" s="45">
        <f t="shared" si="4"/>
        <v>0.47569444444444442</v>
      </c>
      <c r="H36" s="65">
        <f t="shared" si="3"/>
        <v>0.50347222222222221</v>
      </c>
      <c r="I36" s="17"/>
      <c r="J36" s="4"/>
      <c r="K36" s="3"/>
    </row>
    <row r="37" spans="1:11" x14ac:dyDescent="0.25">
      <c r="A37" s="88"/>
      <c r="C37" s="3"/>
      <c r="D37" s="53"/>
      <c r="E37" s="54" t="s">
        <v>58</v>
      </c>
      <c r="F37" s="53">
        <v>60</v>
      </c>
      <c r="G37" s="55">
        <f t="shared" si="4"/>
        <v>0.50347222222222221</v>
      </c>
      <c r="H37" s="55">
        <f t="shared" si="3"/>
        <v>0.54513888888888884</v>
      </c>
      <c r="I37" s="56"/>
      <c r="J37" s="56"/>
      <c r="K37" s="3"/>
    </row>
    <row r="38" spans="1:11" x14ac:dyDescent="0.25">
      <c r="A38" s="88"/>
      <c r="C38" s="3"/>
      <c r="D38" s="12" t="s">
        <v>0</v>
      </c>
      <c r="E38" s="57"/>
      <c r="F38" s="30">
        <v>15</v>
      </c>
      <c r="G38" s="45">
        <f t="shared" si="4"/>
        <v>0.54513888888888884</v>
      </c>
      <c r="H38" s="67">
        <f t="shared" si="3"/>
        <v>0.55555555555555547</v>
      </c>
      <c r="I38" s="24"/>
      <c r="J38" s="23"/>
      <c r="K38" s="3"/>
    </row>
    <row r="39" spans="1:11" x14ac:dyDescent="0.25">
      <c r="A39" s="88"/>
      <c r="C39" s="3"/>
      <c r="D39" s="14" t="s">
        <v>0</v>
      </c>
      <c r="E39" s="15"/>
      <c r="F39" s="10">
        <v>20</v>
      </c>
      <c r="G39" s="45">
        <f t="shared" si="4"/>
        <v>0.55555555555555547</v>
      </c>
      <c r="H39" s="67">
        <f>G39+TIME(0,F39,0)</f>
        <v>0.56944444444444431</v>
      </c>
      <c r="I39" s="17"/>
      <c r="J39" s="18"/>
      <c r="K39" s="3"/>
    </row>
    <row r="40" spans="1:11" x14ac:dyDescent="0.25">
      <c r="A40" s="83" t="s">
        <v>62</v>
      </c>
      <c r="C40" s="3"/>
      <c r="D40" s="50" t="s">
        <v>0</v>
      </c>
      <c r="E40" s="61"/>
      <c r="F40" s="30">
        <v>40</v>
      </c>
      <c r="G40" s="45">
        <f t="shared" si="4"/>
        <v>0.56944444444444431</v>
      </c>
      <c r="H40" s="67">
        <f t="shared" ref="H40:H42" si="5">G40+TIME(0,F40,0)</f>
        <v>0.5972222222222221</v>
      </c>
      <c r="I40" s="62"/>
      <c r="J40" s="63"/>
      <c r="K40" s="3"/>
    </row>
    <row r="41" spans="1:11" x14ac:dyDescent="0.25">
      <c r="A41" s="83"/>
      <c r="C41" s="3"/>
      <c r="D41" s="29" t="s">
        <v>2</v>
      </c>
      <c r="E41" s="44"/>
      <c r="F41" s="30">
        <v>10</v>
      </c>
      <c r="G41" s="45">
        <f t="shared" si="4"/>
        <v>0.5972222222222221</v>
      </c>
      <c r="H41" s="67">
        <f t="shared" si="5"/>
        <v>0.60416666666666652</v>
      </c>
      <c r="I41" s="62"/>
      <c r="J41" s="63"/>
      <c r="K41" s="3"/>
    </row>
    <row r="42" spans="1:11" x14ac:dyDescent="0.25">
      <c r="A42" s="83"/>
      <c r="C42" s="3"/>
      <c r="D42" s="50" t="s">
        <v>0</v>
      </c>
      <c r="E42" s="44"/>
      <c r="F42" s="30">
        <v>25</v>
      </c>
      <c r="G42" s="45">
        <f t="shared" si="4"/>
        <v>0.60416666666666652</v>
      </c>
      <c r="H42" s="67">
        <f t="shared" si="5"/>
        <v>0.62152777777777768</v>
      </c>
      <c r="I42" s="62"/>
      <c r="J42" s="63"/>
      <c r="K42" s="3"/>
    </row>
    <row r="43" spans="1:11" x14ac:dyDescent="0.25">
      <c r="A43" s="83"/>
      <c r="C43" s="3"/>
      <c r="D43" s="53"/>
      <c r="E43" s="54" t="s">
        <v>57</v>
      </c>
      <c r="F43" s="53">
        <v>15</v>
      </c>
      <c r="G43" s="55">
        <f t="shared" si="4"/>
        <v>0.62152777777777768</v>
      </c>
      <c r="H43" s="55">
        <f>G43+TIME(0,F43,0)</f>
        <v>0.63194444444444431</v>
      </c>
      <c r="I43" s="56"/>
      <c r="J43" s="56"/>
      <c r="K43" s="3"/>
    </row>
    <row r="44" spans="1:11" x14ac:dyDescent="0.25">
      <c r="A44" s="83"/>
      <c r="C44" s="3"/>
      <c r="D44" s="50" t="s">
        <v>0</v>
      </c>
      <c r="E44" s="44"/>
      <c r="F44" s="30">
        <v>20</v>
      </c>
      <c r="G44" s="45">
        <f t="shared" si="4"/>
        <v>0.63194444444444431</v>
      </c>
      <c r="H44" s="67">
        <f>G44+TIME(0,F44,0)</f>
        <v>0.64583333333333315</v>
      </c>
      <c r="I44" s="62"/>
      <c r="J44" s="63"/>
      <c r="K44" s="3"/>
    </row>
    <row r="45" spans="1:11" x14ac:dyDescent="0.25">
      <c r="A45" s="83"/>
      <c r="C45" s="3"/>
      <c r="D45" s="14" t="s">
        <v>0</v>
      </c>
      <c r="E45" s="15"/>
      <c r="F45" s="58">
        <v>10</v>
      </c>
      <c r="G45" s="45">
        <f t="shared" si="4"/>
        <v>0.64583333333333315</v>
      </c>
      <c r="H45" s="67">
        <f>G45+TIME(0,F45,0)</f>
        <v>0.65277777777777757</v>
      </c>
      <c r="I45" s="24"/>
      <c r="J45" s="59"/>
      <c r="K45" s="3"/>
    </row>
    <row r="46" spans="1:11" x14ac:dyDescent="0.25">
      <c r="A46" s="83"/>
      <c r="C46" s="3"/>
      <c r="D46" s="12" t="s">
        <v>0</v>
      </c>
      <c r="E46" s="57"/>
      <c r="F46" s="58">
        <v>20</v>
      </c>
      <c r="G46" s="45">
        <f t="shared" si="4"/>
        <v>0.65277777777777757</v>
      </c>
      <c r="H46" s="77">
        <f t="shared" ref="H46:H48" si="6">G46+TIME(0,F46,0)</f>
        <v>0.66666666666666641</v>
      </c>
      <c r="I46" s="24"/>
      <c r="J46" s="16"/>
      <c r="K46" s="3"/>
    </row>
    <row r="47" spans="1:11" x14ac:dyDescent="0.25">
      <c r="A47" s="83"/>
      <c r="C47" s="3"/>
      <c r="D47" s="12" t="s">
        <v>0</v>
      </c>
      <c r="E47" s="57"/>
      <c r="F47" s="58">
        <v>30</v>
      </c>
      <c r="G47" s="45">
        <f t="shared" si="4"/>
        <v>0.66666666666666641</v>
      </c>
      <c r="H47" s="77">
        <f t="shared" si="6"/>
        <v>0.68749999999999978</v>
      </c>
      <c r="I47" s="59"/>
      <c r="J47" s="60"/>
      <c r="K47" s="3"/>
    </row>
    <row r="48" spans="1:11" x14ac:dyDescent="0.25">
      <c r="A48" s="83"/>
      <c r="C48" s="3"/>
      <c r="D48" s="12" t="s">
        <v>0</v>
      </c>
      <c r="E48" s="57"/>
      <c r="F48" s="58">
        <v>15</v>
      </c>
      <c r="G48" s="45">
        <f t="shared" si="4"/>
        <v>0.68749999999999978</v>
      </c>
      <c r="H48" s="77">
        <f t="shared" si="6"/>
        <v>0.69791666666666641</v>
      </c>
      <c r="I48" s="24"/>
      <c r="J48" s="16"/>
      <c r="K48" s="3"/>
    </row>
    <row r="49" spans="1:11" x14ac:dyDescent="0.25">
      <c r="A49" s="37"/>
      <c r="C49" s="3"/>
      <c r="D49" s="21"/>
      <c r="E49" s="22" t="s">
        <v>6</v>
      </c>
      <c r="F49" s="68">
        <f>SUM(F27:F48)-F31-F37-F43</f>
        <v>450</v>
      </c>
      <c r="G49" s="69"/>
      <c r="H49" s="70"/>
      <c r="I49" s="3"/>
      <c r="J49" s="3"/>
      <c r="K49" s="3"/>
    </row>
    <row r="50" spans="1:11" x14ac:dyDescent="0.25">
      <c r="A50" s="37"/>
      <c r="C50" s="3"/>
      <c r="D50" s="21"/>
      <c r="E50" s="22" t="s">
        <v>7</v>
      </c>
      <c r="F50" s="68">
        <f>SUM(F49)/60</f>
        <v>7.5</v>
      </c>
      <c r="G50" s="69"/>
      <c r="H50" s="70"/>
      <c r="I50" s="3"/>
      <c r="J50" s="3"/>
      <c r="K50" s="3"/>
    </row>
    <row r="51" spans="1:11" x14ac:dyDescent="0.25">
      <c r="A51" s="37"/>
      <c r="F51" s="74"/>
      <c r="G51" s="74"/>
      <c r="H51" s="72"/>
    </row>
    <row r="52" spans="1:11" x14ac:dyDescent="0.25">
      <c r="A52" s="37"/>
      <c r="F52" s="74"/>
      <c r="G52" s="74"/>
      <c r="H52" s="72"/>
    </row>
  </sheetData>
  <mergeCells count="6">
    <mergeCell ref="A40:A48"/>
    <mergeCell ref="A1:D1"/>
    <mergeCell ref="A4:A12"/>
    <mergeCell ref="A14:A21"/>
    <mergeCell ref="A29:A33"/>
    <mergeCell ref="A34:A39"/>
  </mergeCells>
  <printOptions horizontalCentered="1" verticalCentered="1"/>
  <pageMargins left="0.23622047244094491" right="0.23622047244094491" top="0.15748031496062992" bottom="0.15748031496062992" header="0" footer="0"/>
  <pageSetup paperSize="9" scale="16" orientation="landscape"/>
  <rowBreaks count="2" manualBreakCount="2">
    <brk id="23" max="16383" man="1"/>
    <brk id="50" max="16383" man="1"/>
  </rowBreaks>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0"/>
  <sheetViews>
    <sheetView workbookViewId="0">
      <selection activeCell="E22" sqref="E22"/>
    </sheetView>
  </sheetViews>
  <sheetFormatPr baseColWidth="10" defaultRowHeight="15" x14ac:dyDescent="0.25"/>
  <cols>
    <col min="1" max="1" width="37.5703125" customWidth="1"/>
    <col min="2" max="2" width="14" customWidth="1"/>
    <col min="3" max="4" width="10.85546875" style="1"/>
  </cols>
  <sheetData>
    <row r="1" spans="1:4" s="27" customFormat="1" x14ac:dyDescent="0.25">
      <c r="C1" s="36" t="s">
        <v>30</v>
      </c>
      <c r="D1" s="36" t="s">
        <v>31</v>
      </c>
    </row>
    <row r="2" spans="1:4" x14ac:dyDescent="0.25">
      <c r="A2" t="s">
        <v>26</v>
      </c>
      <c r="B2" s="33" t="s">
        <v>21</v>
      </c>
      <c r="C2" s="1">
        <v>75</v>
      </c>
      <c r="D2" s="35">
        <f t="shared" ref="D2:D8" si="0">SUM(C2)/60</f>
        <v>1.25</v>
      </c>
    </row>
    <row r="3" spans="1:4" x14ac:dyDescent="0.25">
      <c r="A3" t="s">
        <v>27</v>
      </c>
      <c r="B3" s="33" t="s">
        <v>21</v>
      </c>
      <c r="C3" s="1" t="e">
        <f>SUM(Schedule!#REF!,Schedule!#REF!,Schedule!#REF!,Schedule!#REF!)</f>
        <v>#REF!</v>
      </c>
      <c r="D3" s="35" t="e">
        <f t="shared" si="0"/>
        <v>#REF!</v>
      </c>
    </row>
    <row r="4" spans="1:4" x14ac:dyDescent="0.25">
      <c r="A4" t="s">
        <v>9</v>
      </c>
      <c r="B4" s="33" t="s">
        <v>21</v>
      </c>
      <c r="C4" s="1">
        <f>SUM(Schedule!F15,Schedule!F29,Schedule!F32,Schedule!F32,Schedule!F33)</f>
        <v>130</v>
      </c>
      <c r="D4" s="35">
        <f t="shared" si="0"/>
        <v>2.1666666666666665</v>
      </c>
    </row>
    <row r="5" spans="1:4" x14ac:dyDescent="0.25">
      <c r="A5" t="s">
        <v>10</v>
      </c>
      <c r="B5" s="33" t="s">
        <v>21</v>
      </c>
      <c r="C5" s="1" t="e">
        <f>SUM(Schedule!F34,Schedule!#REF!,Schedule!#REF!,Schedule!#REF!,Schedule!#REF!)</f>
        <v>#REF!</v>
      </c>
      <c r="D5" s="35" t="e">
        <f t="shared" si="0"/>
        <v>#REF!</v>
      </c>
    </row>
    <row r="6" spans="1:4" x14ac:dyDescent="0.25">
      <c r="A6" t="s">
        <v>11</v>
      </c>
      <c r="B6" s="33" t="s">
        <v>21</v>
      </c>
      <c r="C6" s="1" t="e">
        <f>SUM(Schedule!#REF!,Schedule!#REF!,Schedule!#REF!,Schedule!#REF!,Schedule!#REF!)</f>
        <v>#REF!</v>
      </c>
      <c r="D6" s="35" t="e">
        <f t="shared" si="0"/>
        <v>#REF!</v>
      </c>
    </row>
    <row r="7" spans="1:4" x14ac:dyDescent="0.25">
      <c r="A7" t="s">
        <v>12</v>
      </c>
      <c r="B7" s="33" t="s">
        <v>21</v>
      </c>
      <c r="C7" s="1" t="e">
        <f>SUM(Schedule!F12,Schedule!#REF!,Schedule!#REF!,Schedule!F11,Schedule!F11,Schedule!#REF!)</f>
        <v>#REF!</v>
      </c>
      <c r="D7" s="35" t="e">
        <f t="shared" si="0"/>
        <v>#REF!</v>
      </c>
    </row>
    <row r="8" spans="1:4" x14ac:dyDescent="0.25">
      <c r="A8" t="s">
        <v>28</v>
      </c>
      <c r="B8" s="33" t="s">
        <v>21</v>
      </c>
      <c r="C8" s="1" t="e">
        <f>SUM(Schedule!#REF!,Schedule!#REF!,Schedule!#REF!,Schedule!#REF!,Schedule!#REF!,Schedule!#REF!)</f>
        <v>#REF!</v>
      </c>
      <c r="D8" s="35" t="e">
        <f t="shared" si="0"/>
        <v>#REF!</v>
      </c>
    </row>
    <row r="9" spans="1:4" x14ac:dyDescent="0.25">
      <c r="A9" t="s">
        <v>16</v>
      </c>
      <c r="B9" s="34" t="s">
        <v>24</v>
      </c>
      <c r="D9" s="35"/>
    </row>
    <row r="10" spans="1:4" x14ac:dyDescent="0.25">
      <c r="A10" t="s">
        <v>17</v>
      </c>
      <c r="B10" s="33" t="s">
        <v>21</v>
      </c>
      <c r="C10" s="1" t="e">
        <f>SUM(Schedule!#REF!,Schedule!#REF!,Schedule!#REF!)</f>
        <v>#REF!</v>
      </c>
      <c r="D10" s="35" t="e">
        <f>SUM(C10)/60</f>
        <v>#REF!</v>
      </c>
    </row>
    <row r="11" spans="1:4" x14ac:dyDescent="0.25">
      <c r="A11" t="s">
        <v>14</v>
      </c>
      <c r="B11" s="34" t="s">
        <v>22</v>
      </c>
      <c r="D11" s="35"/>
    </row>
    <row r="12" spans="1:4" x14ac:dyDescent="0.25">
      <c r="A12" t="s">
        <v>29</v>
      </c>
      <c r="B12" s="34" t="s">
        <v>23</v>
      </c>
      <c r="D12" s="35"/>
    </row>
    <row r="13" spans="1:4" x14ac:dyDescent="0.25">
      <c r="A13" t="s">
        <v>15</v>
      </c>
      <c r="B13" s="34" t="s">
        <v>25</v>
      </c>
      <c r="D13" s="35"/>
    </row>
    <row r="16" spans="1:4" x14ac:dyDescent="0.25">
      <c r="A16" s="31" t="s">
        <v>13</v>
      </c>
      <c r="B16" s="40" t="s">
        <v>34</v>
      </c>
    </row>
    <row r="17" spans="1:2" x14ac:dyDescent="0.25">
      <c r="A17" s="41" t="s">
        <v>32</v>
      </c>
      <c r="B17" s="42" t="s">
        <v>35</v>
      </c>
    </row>
    <row r="18" spans="1:2" x14ac:dyDescent="0.25">
      <c r="A18" s="41" t="s">
        <v>33</v>
      </c>
      <c r="B18" s="42" t="s">
        <v>35</v>
      </c>
    </row>
    <row r="19" spans="1:2" x14ac:dyDescent="0.25">
      <c r="A19" s="41" t="s">
        <v>19</v>
      </c>
      <c r="B19" s="42" t="s">
        <v>35</v>
      </c>
    </row>
    <row r="20" spans="1:2" x14ac:dyDescent="0.25">
      <c r="A20" s="41" t="s">
        <v>20</v>
      </c>
      <c r="B20" s="42" t="s">
        <v>35</v>
      </c>
    </row>
  </sheetData>
  <pageMargins left="0.7" right="0.7" top="0.78740157499999996" bottom="0.78740157499999996"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Schedule</vt:lpstr>
      <vt:lpstr>Module and Time</vt:lpstr>
      <vt:lpstr>Schedule!Druckbereich</vt:lpstr>
    </vt:vector>
  </TitlesOfParts>
  <Company>Rolf Hartung TMA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Hartung</dc:creator>
  <cp:lastModifiedBy>Rolf Hartung</cp:lastModifiedBy>
  <cp:lastPrinted>2016-02-07T15:06:46Z</cp:lastPrinted>
  <dcterms:created xsi:type="dcterms:W3CDTF">2012-02-14T16:46:48Z</dcterms:created>
  <dcterms:modified xsi:type="dcterms:W3CDTF">2021-03-24T11:45:28Z</dcterms:modified>
</cp:coreProperties>
</file>